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R:\2022\SIF 2022\TSJ - ANUAL Formatos IFT 2022 - Poderes del Estado\FAX 1.1.1. Cuenta Publica  ENERO A DICIEMBRE 2022\"/>
    </mc:Choice>
  </mc:AlternateContent>
  <xr:revisionPtr revIDLastSave="0" documentId="13_ncr:1_{32B6D393-D4A7-4747-9CB0-266A196FDC07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10" yWindow="-110" windowWidth="19420" windowHeight="10420" xr2:uid="{00000000-000D-0000-FFFF-FFFF00000000}"/>
  </bookViews>
  <sheets>
    <sheet name="EAI_F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 s="1"/>
  <c r="G14" i="1"/>
  <c r="H14" i="1" s="1"/>
  <c r="G13" i="1"/>
  <c r="H13" i="1" s="1"/>
  <c r="G12" i="1"/>
  <c r="H12" i="1" s="1"/>
  <c r="H25" i="1"/>
  <c r="H22" i="1"/>
  <c r="H20" i="1"/>
  <c r="H19" i="1"/>
  <c r="H15" i="1"/>
  <c r="H11" i="1"/>
  <c r="H10" i="1"/>
  <c r="H9" i="1"/>
  <c r="E25" i="1"/>
  <c r="E22" i="1"/>
  <c r="E21" i="1"/>
  <c r="E20" i="1"/>
  <c r="E19" i="1"/>
  <c r="E16" i="1"/>
  <c r="F16" i="1" s="1"/>
  <c r="E15" i="1"/>
  <c r="E14" i="1"/>
  <c r="E13" i="1"/>
  <c r="E12" i="1"/>
  <c r="E11" i="1"/>
  <c r="E10" i="1"/>
  <c r="E9" i="1"/>
  <c r="G24" i="1"/>
  <c r="F24" i="1"/>
  <c r="D24" i="1"/>
  <c r="C24" i="1"/>
  <c r="E24" i="1" s="1"/>
  <c r="F18" i="1"/>
  <c r="D18" i="1"/>
  <c r="C18" i="1"/>
  <c r="E18" i="1" s="1"/>
  <c r="D8" i="1"/>
  <c r="C8" i="1"/>
  <c r="F8" i="1" l="1"/>
  <c r="F26" i="1" s="1"/>
  <c r="G16" i="1"/>
  <c r="H16" i="1" s="1"/>
  <c r="G18" i="1"/>
  <c r="H18" i="1" s="1"/>
  <c r="H24" i="1"/>
  <c r="E8" i="1"/>
  <c r="C26" i="1"/>
  <c r="D26" i="1"/>
  <c r="G8" i="1" l="1"/>
  <c r="H8" i="1" s="1"/>
  <c r="E26" i="1"/>
  <c r="G26" i="1" l="1"/>
  <c r="H26" i="1" s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<sst xmlns="http://schemas.openxmlformats.org/spreadsheetml/2006/main" count="35" uniqueCount="31">
  <si>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</si>
  <si>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</si>
  <si>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</si>
  <si>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</si>
  <si>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</si>
  <si>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</si>
  <si>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</si>
  <si>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</si>
  <si>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</si>
  <si>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</si>
  <si>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</si>
  <si>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</si>
  <si>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</si>
  <si>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</si>
  <si>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</si>
  <si>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</si>
  <si>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</si>
  <si>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</si>
  <si>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</si>
  <si>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</si>
  <si>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</si>
  <si>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</si>
  <si>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</si>
  <si>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</si>
  <si>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</si>
  <si>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</si>
  <si>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</si>
  <si>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</si>
  <si>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</si>
  <si>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FONDO AUXILIAR PARA LA ADMINISTRACIÓN DE JUSTICIA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</si>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</sst>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Protection="1">
      <protection locked="0"/>
    </xf>
    <xf numFmtId="0" fontId="2" fillId="0" borderId="5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 indent="1"/>
    </xf>
    <xf numFmtId="4" fontId="1" fillId="0" borderId="6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left" indent="1"/>
    </xf>
    <xf numFmtId="0" fontId="1" fillId="0" borderId="5" xfId="0" applyFont="1" applyBorder="1" applyAlignment="1">
      <alignment horizontal="left" vertical="center" indent="1"/>
    </xf>
    <xf numFmtId="0" fontId="1" fillId="0" borderId="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 applyProtection="1">
      <alignment horizontal="right" vertical="center"/>
      <protection locked="0"/>
    </xf>
    <xf numFmtId="4" fontId="1" fillId="0" borderId="15" xfId="0" applyNumberFormat="1" applyFont="1" applyBorder="1" applyAlignment="1">
      <alignment horizontal="right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9" fontId="2" fillId="2" borderId="13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view="pageBreakPreview" zoomScale="60" zoomScaleNormal="100" workbookViewId="0">
      <selection activeCell="C22" sqref="C22"/>
    </sheetView>
  </sheetViews>
  <sheetFormatPr baseColWidth="10" defaultColWidth="11.453125" defaultRowHeight="11.5" x14ac:dyDescent="0.25"/>
  <cols>
    <col min="1" max="1" width="3.54296875" style="1" customWidth="1"/>
    <col min="2" max="2" width="77.90625" style="1" customWidth="1"/>
    <col min="3" max="3" width="16" style="1" customWidth="1"/>
    <col min="4" max="4" width="13.54296875" style="1" customWidth="1"/>
    <col min="5" max="5" width="14.81640625" style="1" customWidth="1"/>
    <col min="6" max="8" width="13" style="1" customWidth="1"/>
    <col min="9" max="9" width="13.36328125" style="1" customWidth="1"/>
    <col min="10" max="16384" width="11.453125" style="1"/>
  </cols>
  <sheetData>
    <row r="1" spans="2:8" ht="12" thickBot="1" x14ac:dyDescent="0.3"/>
    <row r="2" spans="2:8" x14ac:dyDescent="0.25">
      <c r="B2" s="32" t="s">
        <v>29</v>
      </c>
      <c r="C2" s="33"/>
      <c r="D2" s="33"/>
      <c r="E2" s="33"/>
      <c r="F2" s="33"/>
      <c r="G2" s="33"/>
      <c r="H2" s="34"/>
    </row>
    <row r="3" spans="2:8" x14ac:dyDescent="0.25">
      <c r="B3" s="35" t="s">
        <v>0</v>
      </c>
      <c r="C3" s="36"/>
      <c r="D3" s="36"/>
      <c r="E3" s="36"/>
      <c r="F3" s="36"/>
      <c r="G3" s="36"/>
      <c r="H3" s="37"/>
    </row>
    <row r="4" spans="2:8" ht="12" thickBot="1" x14ac:dyDescent="0.3">
      <c r="B4" s="38" t="s">
        <v>30</v>
      </c>
      <c r="C4" s="39"/>
      <c r="D4" s="39"/>
      <c r="E4" s="39"/>
      <c r="F4" s="39"/>
      <c r="G4" s="39"/>
      <c r="H4" s="40"/>
    </row>
    <row r="5" spans="2:8" s="2" customFormat="1" ht="12" thickBot="1" x14ac:dyDescent="0.3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3.5" thickBot="1" x14ac:dyDescent="0.3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" thickBot="1" x14ac:dyDescent="0.3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5">
      <c r="B8" s="4" t="s">
        <v>27</v>
      </c>
      <c r="C8" s="21">
        <f>SUM(C9:C16)</f>
        <v>30662852.850000001</v>
      </c>
      <c r="D8" s="18">
        <f>SUM(D9:D16)</f>
        <v>0</v>
      </c>
      <c r="E8" s="21">
        <f t="shared" ref="E8:E16" si="0">C8+D8</f>
        <v>30662852.850000001</v>
      </c>
      <c r="F8" s="18">
        <f>SUM(F9:F16)</f>
        <v>31638740</v>
      </c>
      <c r="G8" s="21">
        <f>SUM(G9:G16)</f>
        <v>31638740</v>
      </c>
      <c r="H8" s="5">
        <f t="shared" ref="H8:H16" si="1">G8-C8</f>
        <v>975887.14999999851</v>
      </c>
    </row>
    <row r="9" spans="2:8" x14ac:dyDescent="0.25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5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5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5">
      <c r="B12" s="6" t="s">
        <v>17</v>
      </c>
      <c r="C12" s="22">
        <v>5085000</v>
      </c>
      <c r="D12" s="19">
        <v>0</v>
      </c>
      <c r="E12" s="23">
        <f t="shared" si="0"/>
        <v>5085000</v>
      </c>
      <c r="F12" s="19">
        <v>4694589.5199999996</v>
      </c>
      <c r="G12" s="22">
        <f>+F12</f>
        <v>4694589.5199999996</v>
      </c>
      <c r="H12" s="7">
        <f t="shared" si="1"/>
        <v>-390410.48000000045</v>
      </c>
    </row>
    <row r="13" spans="2:8" x14ac:dyDescent="0.25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f>+F13</f>
        <v>0</v>
      </c>
      <c r="H13" s="7">
        <f t="shared" si="1"/>
        <v>0</v>
      </c>
    </row>
    <row r="14" spans="2:8" x14ac:dyDescent="0.25">
      <c r="B14" s="9" t="s">
        <v>19</v>
      </c>
      <c r="C14" s="22">
        <v>900000</v>
      </c>
      <c r="D14" s="19">
        <v>0</v>
      </c>
      <c r="E14" s="23">
        <f t="shared" si="0"/>
        <v>900000</v>
      </c>
      <c r="F14" s="19">
        <v>2266297.63</v>
      </c>
      <c r="G14" s="22">
        <f>+F14</f>
        <v>2266297.63</v>
      </c>
      <c r="H14" s="7">
        <f t="shared" si="1"/>
        <v>1366297.63</v>
      </c>
    </row>
    <row r="15" spans="2:8" ht="23" x14ac:dyDescent="0.25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5">
      <c r="B16" s="6" t="s">
        <v>22</v>
      </c>
      <c r="C16" s="22">
        <v>24677852.850000001</v>
      </c>
      <c r="D16" s="19">
        <v>0</v>
      </c>
      <c r="E16" s="23">
        <f t="shared" si="0"/>
        <v>24677852.850000001</v>
      </c>
      <c r="F16" s="19">
        <f>+E16</f>
        <v>24677852.850000001</v>
      </c>
      <c r="G16" s="22">
        <f>+F16</f>
        <v>24677852.850000001</v>
      </c>
      <c r="H16" s="7">
        <f t="shared" si="1"/>
        <v>0</v>
      </c>
    </row>
    <row r="17" spans="2:8" x14ac:dyDescent="0.25">
      <c r="B17" s="10"/>
      <c r="C17" s="23"/>
      <c r="D17" s="20"/>
      <c r="E17" s="23"/>
      <c r="F17" s="20"/>
      <c r="G17" s="23"/>
      <c r="H17" s="7"/>
    </row>
    <row r="18" spans="2:8" ht="34.5" x14ac:dyDescent="0.25">
      <c r="B18" s="11" t="s">
        <v>28</v>
      </c>
      <c r="C18" s="21">
        <f>SUM(C19:C22)</f>
        <v>8820000</v>
      </c>
      <c r="D18" s="18">
        <f>SUM(D19:D22)</f>
        <v>0</v>
      </c>
      <c r="E18" s="21">
        <f>C18+D18</f>
        <v>8820000</v>
      </c>
      <c r="F18" s="18">
        <f>SUM(F19:F22)</f>
        <v>20582682.190000001</v>
      </c>
      <c r="G18" s="21">
        <f>SUM(G19:G22)</f>
        <v>20582682.190000001</v>
      </c>
      <c r="H18" s="5">
        <f>G18-C18</f>
        <v>11762682.190000001</v>
      </c>
    </row>
    <row r="19" spans="2:8" x14ac:dyDescent="0.25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5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5">
      <c r="B21" s="6" t="s">
        <v>20</v>
      </c>
      <c r="C21" s="22">
        <v>8820000</v>
      </c>
      <c r="D21" s="19">
        <v>0</v>
      </c>
      <c r="E21" s="23">
        <f>C21+D21</f>
        <v>8820000</v>
      </c>
      <c r="F21" s="19">
        <v>20582682.190000001</v>
      </c>
      <c r="G21" s="22">
        <f>+F21</f>
        <v>20582682.190000001</v>
      </c>
      <c r="H21" s="7">
        <f>G21-C21</f>
        <v>11762682.190000001</v>
      </c>
    </row>
    <row r="22" spans="2:8" x14ac:dyDescent="0.25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5">
      <c r="B23" s="10"/>
      <c r="C23" s="23"/>
      <c r="D23" s="20"/>
      <c r="E23" s="23"/>
      <c r="F23" s="20"/>
      <c r="G23" s="23"/>
      <c r="H23" s="7"/>
    </row>
    <row r="24" spans="2:8" x14ac:dyDescent="0.25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" thickBot="1" x14ac:dyDescent="0.3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" thickBot="1" x14ac:dyDescent="0.3">
      <c r="B26" s="16" t="s">
        <v>24</v>
      </c>
      <c r="C26" s="15">
        <f>SUM(C24,C18,C8)</f>
        <v>39482852.850000001</v>
      </c>
      <c r="D26" s="26">
        <f>SUM(D24,D18,D8)</f>
        <v>0</v>
      </c>
      <c r="E26" s="15">
        <f>SUM(D26,C26)</f>
        <v>39482852.850000001</v>
      </c>
      <c r="F26" s="26">
        <f>SUM(F24,F18,F8)</f>
        <v>52221422.189999998</v>
      </c>
      <c r="G26" s="15">
        <f>SUM(G24,G18,G8)</f>
        <v>52221422.189999998</v>
      </c>
      <c r="H26" s="28">
        <f>SUM(G26-C26)</f>
        <v>12738569.339999996</v>
      </c>
    </row>
    <row r="27" spans="2:8" ht="12" thickBot="1" x14ac:dyDescent="0.3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5"/>
    <row r="29" spans="2:8" s="3" customFormat="1" x14ac:dyDescent="0.25"/>
    <row r="30" spans="2:8" s="3" customFormat="1" x14ac:dyDescent="0.25"/>
    <row r="31" spans="2:8" s="3" customFormat="1" x14ac:dyDescent="0.25"/>
    <row r="32" spans="2:8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CONTA04</cp:lastModifiedBy>
  <cp:lastPrinted>2023-01-24T15:31:32Z</cp:lastPrinted>
  <dcterms:created xsi:type="dcterms:W3CDTF">2019-12-05T18:23:32Z</dcterms:created>
  <dcterms:modified xsi:type="dcterms:W3CDTF">2023-02-05T19:16:59Z</dcterms:modified>
</cp:coreProperties>
</file>